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N:\Professional &amp; Education\P&amp;E\Clare Leeson\CLARE LEESON\Editing and Proofreading\ONGOING\NHSE\"/>
    </mc:Choice>
  </mc:AlternateContent>
  <xr:revisionPtr revIDLastSave="0" documentId="8_{78AABB9F-92D2-4FA6-BEF1-767816F3E2C7}" xr6:coauthVersionLast="47" xr6:coauthVersionMax="47" xr10:uidLastSave="{00000000-0000-0000-0000-000000000000}"/>
  <bookViews>
    <workbookView xWindow="-110" yWindow="-110" windowWidth="19420" windowHeight="10300" xr2:uid="{00000000-000D-0000-FFFF-FFFF00000000}"/>
  </bookViews>
  <sheets>
    <sheet name="Instructions" sheetId="10" r:id="rId1"/>
    <sheet name="Staffing Requirements" sheetId="1" r:id="rId2"/>
    <sheet name="Factors" sheetId="9"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18" i="1" l="1"/>
  <c r="AG18" i="1"/>
  <c r="AF18" i="1"/>
  <c r="AE18" i="1"/>
  <c r="AD18" i="1"/>
  <c r="AC18" i="1"/>
  <c r="AH15" i="1"/>
  <c r="AG15" i="1"/>
  <c r="AF15" i="1"/>
  <c r="AE15" i="1"/>
  <c r="AD15" i="1"/>
  <c r="AC15" i="1"/>
  <c r="Y18" i="1"/>
  <c r="X18" i="1"/>
  <c r="W18" i="1"/>
  <c r="V18" i="1"/>
  <c r="U18" i="1"/>
  <c r="T18" i="1"/>
  <c r="Y15" i="1"/>
  <c r="X15" i="1"/>
  <c r="W15" i="1"/>
  <c r="V15" i="1"/>
  <c r="U15" i="1"/>
  <c r="T15" i="1"/>
  <c r="P18" i="1"/>
  <c r="O18" i="1"/>
  <c r="N18" i="1"/>
  <c r="M18" i="1"/>
  <c r="L18" i="1"/>
  <c r="K18" i="1"/>
  <c r="P15" i="1"/>
  <c r="O15" i="1"/>
  <c r="N15" i="1"/>
  <c r="M15" i="1"/>
  <c r="L15" i="1"/>
  <c r="K15" i="1"/>
  <c r="G18" i="1"/>
  <c r="F18" i="1"/>
  <c r="E18" i="1"/>
  <c r="D18" i="1"/>
  <c r="C18" i="1"/>
  <c r="B18" i="1"/>
  <c r="G15" i="1"/>
  <c r="F15" i="1"/>
  <c r="E15" i="1"/>
  <c r="D15" i="1"/>
  <c r="C15" i="1"/>
  <c r="B15" i="1"/>
  <c r="Y9" i="1"/>
  <c r="X9" i="1"/>
  <c r="W9" i="1"/>
  <c r="V9" i="1"/>
  <c r="U9" i="1"/>
  <c r="T9" i="1"/>
  <c r="Y6" i="1"/>
  <c r="X6" i="1"/>
  <c r="W6" i="1"/>
  <c r="V6" i="1"/>
  <c r="U6" i="1"/>
  <c r="T6" i="1"/>
  <c r="P9" i="1"/>
  <c r="O9" i="1"/>
  <c r="N9" i="1"/>
  <c r="M9" i="1"/>
  <c r="L9" i="1"/>
  <c r="K9" i="1"/>
  <c r="P6" i="1"/>
  <c r="O6" i="1"/>
  <c r="N6" i="1"/>
  <c r="M6" i="1"/>
  <c r="L6" i="1"/>
  <c r="K6" i="1"/>
  <c r="G9" i="1"/>
  <c r="F9" i="1"/>
  <c r="E9" i="1"/>
  <c r="D9" i="1"/>
  <c r="C9" i="1"/>
  <c r="B9" i="1"/>
  <c r="G6" i="1"/>
  <c r="F6" i="1"/>
  <c r="E6" i="1"/>
  <c r="D6" i="1"/>
  <c r="C6" i="1"/>
  <c r="B6" i="1"/>
  <c r="Z39" i="1" l="1"/>
  <c r="L39" i="1"/>
  <c r="Z36" i="1"/>
  <c r="L36" i="1"/>
  <c r="Z30" i="1"/>
  <c r="L30" i="1"/>
  <c r="Z27" i="1"/>
  <c r="L27" i="1"/>
  <c r="Z31" i="1" l="1"/>
  <c r="L31" i="1"/>
  <c r="L40" i="1"/>
  <c r="Z40" i="1"/>
  <c r="AJ30" i="1" l="1"/>
  <c r="Z9" i="1" l="1"/>
  <c r="Q9" i="1"/>
  <c r="Z15" i="1"/>
  <c r="Q18" i="1"/>
  <c r="Q15" i="1"/>
  <c r="H18" i="1"/>
  <c r="AI15" i="1"/>
  <c r="AI18" i="1"/>
  <c r="Z18" i="1"/>
  <c r="H15" i="1"/>
  <c r="Q6" i="1"/>
  <c r="Z6" i="1"/>
  <c r="Z10" i="1" l="1"/>
  <c r="AE27" i="1" s="1"/>
  <c r="Q19" i="1"/>
  <c r="AG27" i="1" s="1"/>
  <c r="AI19" i="1"/>
  <c r="H19" i="1"/>
  <c r="AF27" i="1" s="1"/>
  <c r="Z19" i="1"/>
  <c r="AH27" i="1" s="1"/>
  <c r="Q10" i="1"/>
  <c r="AD27" i="1" s="1"/>
  <c r="AI27" i="1" l="1"/>
  <c r="H6" i="1"/>
  <c r="H9" i="1" l="1"/>
  <c r="AP30" i="1"/>
  <c r="H10" i="1" l="1"/>
  <c r="AC27" i="1" s="1"/>
  <c r="AJ27" i="1" s="1"/>
  <c r="AK27" i="1" s="1"/>
  <c r="AN27" i="1" l="1"/>
  <c r="AM30" i="1" l="1"/>
  <c r="AR27" i="1"/>
  <c r="AP27" i="1"/>
  <c r="AQ27" i="1"/>
</calcChain>
</file>

<file path=xl/sharedStrings.xml><?xml version="1.0" encoding="utf-8"?>
<sst xmlns="http://schemas.openxmlformats.org/spreadsheetml/2006/main" count="210" uniqueCount="75">
  <si>
    <t>Superficial</t>
  </si>
  <si>
    <t>Brachy</t>
  </si>
  <si>
    <t>Dosimetry</t>
  </si>
  <si>
    <t>Mon</t>
  </si>
  <si>
    <t>Tue</t>
  </si>
  <si>
    <t>Wed</t>
  </si>
  <si>
    <t>Thu</t>
  </si>
  <si>
    <t>Fri</t>
  </si>
  <si>
    <t>Sat</t>
  </si>
  <si>
    <t>Sun</t>
  </si>
  <si>
    <t>Total</t>
  </si>
  <si>
    <t>All Leave</t>
  </si>
  <si>
    <t>Gand Total</t>
  </si>
  <si>
    <t>Staff Required</t>
  </si>
  <si>
    <t>Linac</t>
  </si>
  <si>
    <t>B5</t>
  </si>
  <si>
    <t>B6</t>
  </si>
  <si>
    <t>B7</t>
  </si>
  <si>
    <t>Monday</t>
  </si>
  <si>
    <t>Tuesday</t>
  </si>
  <si>
    <t>Wednesday</t>
  </si>
  <si>
    <t>Thursday</t>
  </si>
  <si>
    <t>Friday</t>
  </si>
  <si>
    <t>Weekly Summary</t>
  </si>
  <si>
    <t>Per 8hr day</t>
  </si>
  <si>
    <t>Staffing Calculation Factors</t>
  </si>
  <si>
    <t>Saturday (with x1.3 uplift)</t>
  </si>
  <si>
    <t>Sunday (with 1.6 uplift)</t>
  </si>
  <si>
    <t>Mould Room</t>
  </si>
  <si>
    <t>CTSim</t>
  </si>
  <si>
    <t>Core Operational Team</t>
  </si>
  <si>
    <t>Banding</t>
  </si>
  <si>
    <t>WTE</t>
  </si>
  <si>
    <t>Enhanced/ Advanced Practitioner</t>
  </si>
  <si>
    <t>In development</t>
  </si>
  <si>
    <t>Practice Development Roles</t>
  </si>
  <si>
    <t>Support Roles</t>
  </si>
  <si>
    <t>Senior Managers</t>
  </si>
  <si>
    <t>Operational Workforce</t>
  </si>
  <si>
    <t>Job Planned Team</t>
  </si>
  <si>
    <t>Additional Admin Roles</t>
  </si>
  <si>
    <t>Advanced Practice/On-Treatment Review</t>
  </si>
  <si>
    <t>Trainees/ Apprentices</t>
  </si>
  <si>
    <t>MRSim</t>
  </si>
  <si>
    <t>Job Planned Workforce</t>
  </si>
  <si>
    <t xml:space="preserve"> Approximate Operational Team Banding Split</t>
  </si>
  <si>
    <t>Instructions</t>
  </si>
  <si>
    <r>
      <t>·</t>
    </r>
    <r>
      <rPr>
        <sz val="7"/>
        <color theme="1"/>
        <rFont val="Times New Roman"/>
        <family val="1"/>
      </rPr>
      <t xml:space="preserve">         </t>
    </r>
    <r>
      <rPr>
        <sz val="11"/>
        <color theme="1"/>
        <rFont val="Calibri"/>
        <family val="2"/>
        <scheme val="minor"/>
      </rPr>
      <t>Senior Leadership/Consultant Practice</t>
    </r>
  </si>
  <si>
    <r>
      <t>·</t>
    </r>
    <r>
      <rPr>
        <sz val="7"/>
        <color theme="1"/>
        <rFont val="Times New Roman"/>
        <family val="1"/>
      </rPr>
      <t xml:space="preserve">         </t>
    </r>
    <r>
      <rPr>
        <sz val="11"/>
        <color theme="1"/>
        <rFont val="Calibri"/>
        <family val="2"/>
        <scheme val="minor"/>
      </rPr>
      <t>Practice Development/Education</t>
    </r>
  </si>
  <si>
    <r>
      <t>·</t>
    </r>
    <r>
      <rPr>
        <sz val="7"/>
        <color theme="1"/>
        <rFont val="Times New Roman"/>
        <family val="1"/>
      </rPr>
      <t xml:space="preserve">         </t>
    </r>
    <r>
      <rPr>
        <sz val="11"/>
        <color theme="1"/>
        <rFont val="Calibri"/>
        <family val="2"/>
        <scheme val="minor"/>
      </rPr>
      <t>Administration/Support</t>
    </r>
  </si>
  <si>
    <t>Adaptive Linac</t>
  </si>
  <si>
    <t>Daily Requirement</t>
  </si>
  <si>
    <t xml:space="preserve"> </t>
  </si>
  <si>
    <t>Staffing Increase for Routine Weekend Working</t>
  </si>
  <si>
    <t>Practice Development/Education</t>
  </si>
  <si>
    <t>Administration/Support</t>
  </si>
  <si>
    <t>Supernum. Staff</t>
  </si>
  <si>
    <t>Non-Clinical 10%</t>
  </si>
  <si>
    <t>MR Linac</t>
  </si>
  <si>
    <t>CK / GK</t>
  </si>
  <si>
    <t>Trt Resource (Hrs Staffed):</t>
  </si>
  <si>
    <t>Data / QA / Calc</t>
  </si>
  <si>
    <t>Pre-Trt Resource (Hrs Staffed)</t>
  </si>
  <si>
    <t>If the department routinely operates at the weekend (not including on-call), then these operating hours will be used to calculate the additional staffing requirement to enable weekend working.  An uplift is added to account for the increased weekend rates.</t>
  </si>
  <si>
    <t>Senior Leadership/Consultant Practice</t>
  </si>
  <si>
    <t>Consultant Practice</t>
  </si>
  <si>
    <t>These sections can be adapted to best suit each department.  For each section the Job Title, Banding and WTE for each role should be entered into the corresponding cells.  Please see Figure 4.  The WTE requirement will be calculated into totals for each section.</t>
  </si>
  <si>
    <t xml:space="preserve">Operational Workforce: To complete the spreadsheet for your department, fill in the 'Trt Resource (Hrs Staffed)' and 'Pre-trt Resource (Hrs Staffed)' cells for each day of the week on the 'Staffing Requirements' sheet.  These are the yellow cells in rows 5, 8, 14 &amp; 17.  Once completed, these cells turn white.   Please see Figure 1.  These should be completed as the hours staffed, rather than when patients are booked; although, this could be the same.  Please zero any resources in the yellow cells which are not part of the radiotherapy staffing establishment, or are not staffed on this day.  The data entered into this spreadsheet should not include any on-call hours. </t>
  </si>
  <si>
    <t>VSim</t>
  </si>
  <si>
    <t>The factors for modelling staff numbers can be found on the 'Factors' tab.  The factor for VSim (cell K3) is set to 1, which models services who use their VSim resource solely for palliative planning.  If your service uses VSim for addition dosimetry preparation, as described in section 5 of the document, the factor should be changed from '1' to '4'.  Please see Figure 2.</t>
  </si>
  <si>
    <t>Once the data has been entered into the spreadsheet, the operational workforce summary will be calculated in the blue weekly summary section.  Please see Figure 3.  Within the weekly summary, the daily workforce requirement (cell AJ27) will be identified and leave requirement will be added to give a total operational workforce requirement (cell AN27).  An approximate operational team banding split is also provided.  This is designed to be a rough guide, with each service varying due to differences in size, operational hours and working practices.  Please use this in conjunction with the daily staffing totals for each resource.</t>
  </si>
  <si>
    <t>Within the blue weekly summary section for the operational  workforce there is a cell (AK27) which will calculate the WTE non-clinical or SPA/ANR/ED requirement.  This is calculated as 10% of the daily operational workforce.  The yellow cell (AL27) is for the average WTE supernumerary staff within the operational team, e.g. a therapeutic radiographer being trained as part of their induction or a rotation.</t>
  </si>
  <si>
    <t>Job Planned Workforce (green section): This is for roles/requirements not included within the operational workforce and is dependent on the individual service’s working practices and needs.  The staffing requirement for this group of staff is determined by job planning.  This section of the department’s workforce establishment is broken into four suggested areas:</t>
  </si>
  <si>
    <r>
      <t>·</t>
    </r>
    <r>
      <rPr>
        <sz val="7"/>
        <color theme="1"/>
        <rFont val="Times New Roman"/>
        <family val="1"/>
      </rPr>
      <t xml:space="preserve">         </t>
    </r>
    <r>
      <rPr>
        <sz val="11"/>
        <color theme="1"/>
        <rFont val="Calibri"/>
        <family val="2"/>
        <scheme val="minor"/>
      </rPr>
      <t>Advanced Practice/On-Treatment Review</t>
    </r>
  </si>
  <si>
    <t>As with the operational workforce, the weekly summary section is used to summarise the job planned workforce.  Both the operational total (including routine weekend working) and job planned total are added together in the weekly summary to provide the minimum staffing WTE required to staff the service.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</si>
</sst>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6"/>
      <color theme="1"/>
      <name val="Calibri"/>
      <family val="2"/>
      <scheme val="minor"/>
    </font>
    <font>
      <b/>
      <sz val="22"/>
      <color theme="1"/>
      <name val="Calibri"/>
      <family val="2"/>
      <scheme val="minor"/>
    </font>
    <font>
      <b/>
      <u/>
      <sz val="16"/>
      <color rgb="FF2F5496"/>
      <name val="Calibri Light"/>
      <family val="2"/>
    </font>
    <font>
      <sz val="11"/>
      <color theme="1"/>
      <name val="Symbol"/>
      <family val="1"/>
      <charset val="2"/>
    </font>
    <font>
      <sz val="7"/>
      <color theme="1"/>
      <name val="Times New Roman"/>
      <family val="1"/>
    </font>
  </fonts>
  <fills count="12">
    <fill>
      <patternFill patternType="none"/>
    </fill>
    <fill>
      <patternFill patternType="gray125"/>
    </fill>
    <fill>
      <patternFill patternType="solid">
        <fgColor theme="3" tint="0.79998168889431442"/>
        <bgColor indexed="64"/>
      </patternFill>
    </fill>
    <fill>
      <patternFill patternType="solid">
        <fgColor theme="4"/>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6" tint="-0.249977111117893"/>
        <bgColor indexed="64"/>
      </patternFill>
    </fill>
    <fill>
      <patternFill patternType="solid">
        <fgColor theme="6"/>
        <bgColor indexed="64"/>
      </patternFill>
    </fill>
    <fill>
      <patternFill patternType="solid">
        <fgColor theme="7" tint="0.59999389629810485"/>
        <bgColor indexed="64"/>
      </patternFill>
    </fill>
    <fill>
      <patternFill patternType="solid">
        <fgColor theme="7" tint="0.39997558519241921"/>
        <bgColor indexed="64"/>
      </patternFill>
    </fill>
    <fill>
      <patternFill patternType="solid">
        <fgColor theme="4" tint="0.59999389629810485"/>
        <bgColor indexed="64"/>
      </patternFill>
    </fill>
  </fills>
  <borders count="30">
    <border>
      <left/>
      <right/>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FF0000"/>
      </left>
      <right style="medium">
        <color rgb="FFFF0000"/>
      </right>
      <top style="medium">
        <color rgb="FFFF0000"/>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medium">
        <color indexed="64"/>
      </left>
      <right/>
      <top/>
      <bottom style="thin">
        <color indexed="64"/>
      </bottom>
      <diagonal/>
    </border>
  </borders>
  <cellStyleXfs count="1">
    <xf numFmtId="0" fontId="0" fillId="0" borderId="0"/>
  </cellStyleXfs>
  <cellXfs count="71">
    <xf numFmtId="0" fontId="0" fillId="0" borderId="0" xfId="0"/>
    <xf numFmtId="0" fontId="0" fillId="0" borderId="1" xfId="0" applyBorder="1"/>
    <xf numFmtId="0" fontId="0" fillId="0" borderId="3" xfId="0" applyBorder="1"/>
    <xf numFmtId="0" fontId="0" fillId="0" borderId="2" xfId="0" applyBorder="1"/>
    <xf numFmtId="0" fontId="0" fillId="0" borderId="4" xfId="0" applyBorder="1"/>
    <xf numFmtId="0" fontId="0" fillId="2" borderId="4" xfId="0" applyFill="1" applyBorder="1"/>
    <xf numFmtId="0" fontId="0" fillId="2" borderId="4" xfId="0" applyFill="1" applyBorder="1" applyAlignment="1">
      <alignment wrapText="1"/>
    </xf>
    <xf numFmtId="2" fontId="0" fillId="3" borderId="4" xfId="0" applyNumberFormat="1" applyFill="1" applyBorder="1"/>
    <xf numFmtId="1" fontId="0" fillId="0" borderId="4" xfId="0" applyNumberFormat="1" applyBorder="1"/>
    <xf numFmtId="0" fontId="0" fillId="4" borderId="4" xfId="0" applyFill="1" applyBorder="1"/>
    <xf numFmtId="0" fontId="0" fillId="2" borderId="10" xfId="0" applyFill="1" applyBorder="1"/>
    <xf numFmtId="0" fontId="0" fillId="2" borderId="11" xfId="0" applyFill="1" applyBorder="1"/>
    <xf numFmtId="1" fontId="0" fillId="0" borderId="11" xfId="0" applyNumberFormat="1" applyBorder="1"/>
    <xf numFmtId="1" fontId="0" fillId="4" borderId="4" xfId="0" applyNumberFormat="1" applyFill="1" applyBorder="1"/>
    <xf numFmtId="0" fontId="2" fillId="0" borderId="0" xfId="0" applyFont="1" applyAlignment="1">
      <alignment horizontal="center"/>
    </xf>
    <xf numFmtId="2" fontId="0" fillId="0" borderId="12" xfId="0" applyNumberFormat="1" applyBorder="1"/>
    <xf numFmtId="2" fontId="0" fillId="0" borderId="0" xfId="0" applyNumberFormat="1"/>
    <xf numFmtId="0" fontId="0" fillId="2" borderId="13" xfId="0" applyFill="1" applyBorder="1" applyAlignment="1">
      <alignment wrapText="1"/>
    </xf>
    <xf numFmtId="0" fontId="0" fillId="6" borderId="4" xfId="0" applyFill="1" applyBorder="1" applyAlignment="1">
      <alignment wrapText="1"/>
    </xf>
    <xf numFmtId="0" fontId="0" fillId="6" borderId="4" xfId="0" applyFill="1" applyBorder="1"/>
    <xf numFmtId="2" fontId="0" fillId="7" borderId="4" xfId="0" applyNumberFormat="1" applyFill="1" applyBorder="1"/>
    <xf numFmtId="0" fontId="1" fillId="9" borderId="6" xfId="0" applyFont="1" applyFill="1" applyBorder="1"/>
    <xf numFmtId="0" fontId="0" fillId="6" borderId="13" xfId="0" applyFill="1" applyBorder="1" applyAlignment="1">
      <alignment wrapText="1"/>
    </xf>
    <xf numFmtId="0" fontId="0" fillId="6" borderId="13" xfId="0" applyFill="1" applyBorder="1"/>
    <xf numFmtId="0" fontId="4" fillId="0" borderId="0" xfId="0" applyFont="1" applyAlignment="1">
      <alignment vertical="center" wrapText="1"/>
    </xf>
    <xf numFmtId="0" fontId="0" fillId="0" borderId="0" xfId="0" applyAlignment="1">
      <alignment vertical="center" wrapText="1"/>
    </xf>
    <xf numFmtId="0" fontId="0" fillId="3" borderId="4" xfId="0" applyFill="1" applyBorder="1"/>
    <xf numFmtId="0" fontId="0" fillId="6" borderId="4" xfId="0" applyFill="1" applyBorder="1" applyAlignment="1">
      <alignment horizontal="center" wrapText="1"/>
    </xf>
    <xf numFmtId="0" fontId="0" fillId="2" borderId="19" xfId="0" applyFill="1" applyBorder="1"/>
    <xf numFmtId="0" fontId="0" fillId="2" borderId="20" xfId="0" applyFill="1" applyBorder="1"/>
    <xf numFmtId="0" fontId="0" fillId="2" borderId="10" xfId="0" applyFill="1" applyBorder="1" applyAlignment="1">
      <alignment wrapText="1"/>
    </xf>
    <xf numFmtId="0" fontId="0" fillId="0" borderId="11" xfId="0" applyBorder="1"/>
    <xf numFmtId="2" fontId="0" fillId="3" borderId="11" xfId="0" applyNumberFormat="1" applyFill="1" applyBorder="1"/>
    <xf numFmtId="0" fontId="0" fillId="2" borderId="21" xfId="0" applyFill="1" applyBorder="1"/>
    <xf numFmtId="2" fontId="0" fillId="3" borderId="22" xfId="0" applyNumberFormat="1" applyFill="1" applyBorder="1"/>
    <xf numFmtId="2" fontId="0" fillId="3" borderId="23" xfId="0" applyNumberFormat="1" applyFill="1" applyBorder="1"/>
    <xf numFmtId="10" fontId="0" fillId="0" borderId="0" xfId="0" applyNumberFormat="1"/>
    <xf numFmtId="2" fontId="0" fillId="8" borderId="21" xfId="0" applyNumberFormat="1" applyFill="1" applyBorder="1"/>
    <xf numFmtId="2" fontId="0" fillId="8" borderId="22" xfId="0" applyNumberFormat="1" applyFill="1" applyBorder="1"/>
    <xf numFmtId="2" fontId="1" fillId="10" borderId="24" xfId="0" applyNumberFormat="1" applyFont="1" applyFill="1" applyBorder="1"/>
    <xf numFmtId="0" fontId="0" fillId="0" borderId="22" xfId="0" applyBorder="1"/>
    <xf numFmtId="0" fontId="0" fillId="0" borderId="23" xfId="0" applyBorder="1"/>
    <xf numFmtId="0" fontId="0" fillId="11" borderId="0" xfId="0" applyFill="1" applyAlignment="1">
      <alignment vertical="center" wrapText="1"/>
    </xf>
    <xf numFmtId="0" fontId="0" fillId="6" borderId="0" xfId="0" applyFill="1" applyAlignment="1">
      <alignment vertical="center" wrapText="1"/>
    </xf>
    <xf numFmtId="0" fontId="5" fillId="6" borderId="0" xfId="0" applyFont="1" applyFill="1" applyAlignment="1">
      <alignment horizontal="left" vertical="center" wrapText="1"/>
    </xf>
    <xf numFmtId="0" fontId="0" fillId="4" borderId="22" xfId="0" applyFill="1" applyBorder="1"/>
    <xf numFmtId="0" fontId="3" fillId="5" borderId="14" xfId="0" applyFont="1" applyFill="1" applyBorder="1" applyAlignment="1">
      <alignment horizontal="center"/>
    </xf>
    <xf numFmtId="0" fontId="3" fillId="5" borderId="15" xfId="0" applyFont="1" applyFill="1" applyBorder="1" applyAlignment="1">
      <alignment horizontal="center"/>
    </xf>
    <xf numFmtId="0" fontId="3" fillId="5" borderId="16" xfId="0" applyFont="1" applyFill="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0" fillId="8" borderId="22" xfId="0" applyFill="1" applyBorder="1" applyAlignment="1">
      <alignment horizontal="center"/>
    </xf>
    <xf numFmtId="2" fontId="0" fillId="0" borderId="25" xfId="0" applyNumberFormat="1" applyBorder="1" applyAlignment="1">
      <alignment horizontal="center"/>
    </xf>
    <xf numFmtId="2" fontId="0" fillId="0" borderId="26" xfId="0" applyNumberFormat="1" applyBorder="1" applyAlignment="1">
      <alignment horizontal="center"/>
    </xf>
    <xf numFmtId="2" fontId="0" fillId="0" borderId="27" xfId="0" applyNumberFormat="1" applyBorder="1" applyAlignment="1">
      <alignment horizontal="center"/>
    </xf>
    <xf numFmtId="0" fontId="3" fillId="6" borderId="14" xfId="0" applyFont="1" applyFill="1" applyBorder="1" applyAlignment="1">
      <alignment horizontal="center"/>
    </xf>
    <xf numFmtId="0" fontId="3" fillId="6" borderId="15" xfId="0" applyFont="1" applyFill="1" applyBorder="1" applyAlignment="1">
      <alignment horizontal="center"/>
    </xf>
    <xf numFmtId="0" fontId="3" fillId="6" borderId="16" xfId="0" applyFont="1" applyFill="1" applyBorder="1" applyAlignment="1">
      <alignment horizontal="center"/>
    </xf>
    <xf numFmtId="0" fontId="0" fillId="2" borderId="5" xfId="0" applyFill="1" applyBorder="1" applyAlignment="1">
      <alignment horizontal="center" wrapText="1"/>
    </xf>
    <xf numFmtId="0" fontId="0" fillId="2" borderId="7" xfId="0" applyFill="1" applyBorder="1" applyAlignment="1">
      <alignment horizontal="center" wrapText="1"/>
    </xf>
    <xf numFmtId="0" fontId="0" fillId="2" borderId="18" xfId="0" applyFill="1" applyBorder="1" applyAlignment="1">
      <alignment horizontal="center" wrapText="1"/>
    </xf>
    <xf numFmtId="0" fontId="0" fillId="6" borderId="10" xfId="0" applyFill="1" applyBorder="1" applyAlignment="1">
      <alignment horizontal="center"/>
    </xf>
    <xf numFmtId="0" fontId="0" fillId="6" borderId="4" xfId="0" applyFill="1" applyBorder="1" applyAlignment="1">
      <alignment horizontal="center"/>
    </xf>
    <xf numFmtId="0" fontId="2" fillId="0" borderId="17" xfId="0" applyFont="1" applyBorder="1" applyAlignment="1">
      <alignment horizontal="center"/>
    </xf>
    <xf numFmtId="0" fontId="2" fillId="0" borderId="8" xfId="0" applyFont="1" applyBorder="1" applyAlignment="1">
      <alignment horizontal="center"/>
    </xf>
    <xf numFmtId="0" fontId="2" fillId="0" borderId="9" xfId="0" applyFont="1" applyBorder="1" applyAlignment="1">
      <alignment horizontal="center"/>
    </xf>
    <xf numFmtId="0" fontId="0" fillId="2" borderId="10" xfId="0" applyFill="1" applyBorder="1" applyAlignment="1">
      <alignment horizontal="center"/>
    </xf>
    <xf numFmtId="0" fontId="0" fillId="2" borderId="4" xfId="0" applyFill="1" applyBorder="1" applyAlignment="1">
      <alignment horizontal="center"/>
    </xf>
    <xf numFmtId="0" fontId="1" fillId="2" borderId="29" xfId="0" applyFont="1" applyFill="1" applyBorder="1" applyAlignment="1">
      <alignment horizontal="center"/>
    </xf>
    <xf numFmtId="0" fontId="1" fillId="2" borderId="28" xfId="0" applyFont="1" applyFill="1" applyBorder="1" applyAlignment="1">
      <alignment horizontal="center"/>
    </xf>
  </cellXfs>
  <cellStyles count="1">
    <cellStyle name="Normal"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15</xdr:col>
      <xdr:colOff>581026</xdr:colOff>
      <xdr:row>0</xdr:row>
      <xdr:rowOff>0</xdr:rowOff>
    </xdr:from>
    <xdr:to>
      <xdr:col>32</xdr:col>
      <xdr:colOff>560483</xdr:colOff>
      <xdr:row>8</xdr:row>
      <xdr:rowOff>159156</xdr:rowOff>
    </xdr:to>
    <xdr:pic>
      <xdr:nvPicPr>
        <xdr:cNvPr id="7" name="Picture 6">
          <a:extLst>
            <a:ext uri="{FF2B5EF4-FFF2-40B4-BE49-F238E27FC236}">
              <a16:creationId xmlns:a16="http://schemas.microsoft.com/office/drawing/2014/main" id="{CDA42339-A231-CD7E-E0E0-42970E6592AB}"/>
            </a:ext>
          </a:extLst>
        </xdr:cNvPr>
        <xdr:cNvPicPr>
          <a:picLocks noChangeAspect="1"/>
        </xdr:cNvPicPr>
      </xdr:nvPicPr>
      <xdr:blipFill>
        <a:blip xmlns:r="http://schemas.openxmlformats.org/officeDocument/2006/relationships" r:embed="rId1"/>
        <a:stretch>
          <a:fillRect/>
        </a:stretch>
      </xdr:blipFill>
      <xdr:spPr>
        <a:xfrm>
          <a:off x="16559214" y="0"/>
          <a:ext cx="10504582" cy="5755094"/>
        </a:xfrm>
        <a:prstGeom prst="rect">
          <a:avLst/>
        </a:prstGeom>
      </xdr:spPr>
    </xdr:pic>
    <xdr:clientData/>
  </xdr:twoCellAnchor>
  <xdr:twoCellAnchor editAs="oneCell">
    <xdr:from>
      <xdr:col>1</xdr:col>
      <xdr:colOff>372725</xdr:colOff>
      <xdr:row>0</xdr:row>
      <xdr:rowOff>0</xdr:rowOff>
    </xdr:from>
    <xdr:to>
      <xdr:col>14</xdr:col>
      <xdr:colOff>207066</xdr:colOff>
      <xdr:row>8</xdr:row>
      <xdr:rowOff>150973</xdr:rowOff>
    </xdr:to>
    <xdr:pic>
      <xdr:nvPicPr>
        <xdr:cNvPr id="4" name="Picture 3">
          <a:extLst>
            <a:ext uri="{FF2B5EF4-FFF2-40B4-BE49-F238E27FC236}">
              <a16:creationId xmlns:a16="http://schemas.microsoft.com/office/drawing/2014/main" id="{0F1E6C77-76A0-48B4-4C39-F4A2ABFC4B76}"/>
            </a:ext>
          </a:extLst>
        </xdr:cNvPr>
        <xdr:cNvPicPr>
          <a:picLocks noChangeAspect="1"/>
        </xdr:cNvPicPr>
      </xdr:nvPicPr>
      <xdr:blipFill>
        <a:blip xmlns:r="http://schemas.openxmlformats.org/officeDocument/2006/relationships" r:embed="rId2"/>
        <a:stretch>
          <a:fillRect/>
        </a:stretch>
      </xdr:blipFill>
      <xdr:spPr>
        <a:xfrm>
          <a:off x="7677986" y="0"/>
          <a:ext cx="7802210" cy="5750016"/>
        </a:xfrm>
        <a:prstGeom prst="rect">
          <a:avLst/>
        </a:prstGeom>
      </xdr:spPr>
    </xdr:pic>
    <xdr:clientData/>
  </xdr:twoCellAnchor>
  <xdr:twoCellAnchor editAs="oneCell">
    <xdr:from>
      <xdr:col>1</xdr:col>
      <xdr:colOff>381413</xdr:colOff>
      <xdr:row>10</xdr:row>
      <xdr:rowOff>68332</xdr:rowOff>
    </xdr:from>
    <xdr:to>
      <xdr:col>21</xdr:col>
      <xdr:colOff>22843</xdr:colOff>
      <xdr:row>27</xdr:row>
      <xdr:rowOff>182218</xdr:rowOff>
    </xdr:to>
    <xdr:pic>
      <xdr:nvPicPr>
        <xdr:cNvPr id="9" name="Picture 8">
          <a:extLst>
            <a:ext uri="{FF2B5EF4-FFF2-40B4-BE49-F238E27FC236}">
              <a16:creationId xmlns:a16="http://schemas.microsoft.com/office/drawing/2014/main" id="{559FF918-FE47-72E2-2BB6-B0C1E130B680}"/>
            </a:ext>
          </a:extLst>
        </xdr:cNvPr>
        <xdr:cNvPicPr>
          <a:picLocks noChangeAspect="1"/>
        </xdr:cNvPicPr>
      </xdr:nvPicPr>
      <xdr:blipFill>
        <a:blip xmlns:r="http://schemas.openxmlformats.org/officeDocument/2006/relationships" r:embed="rId3"/>
        <a:stretch>
          <a:fillRect/>
        </a:stretch>
      </xdr:blipFill>
      <xdr:spPr>
        <a:xfrm>
          <a:off x="7686674" y="6048375"/>
          <a:ext cx="11899691" cy="4114386"/>
        </a:xfrm>
        <a:prstGeom prst="rect">
          <a:avLst/>
        </a:prstGeom>
      </xdr:spPr>
    </xdr:pic>
    <xdr:clientData/>
  </xdr:twoCellAnchor>
  <xdr:twoCellAnchor editAs="oneCell">
    <xdr:from>
      <xdr:col>21</xdr:col>
      <xdr:colOff>372303</xdr:colOff>
      <xdr:row>10</xdr:row>
      <xdr:rowOff>58807</xdr:rowOff>
    </xdr:from>
    <xdr:to>
      <xdr:col>37</xdr:col>
      <xdr:colOff>111077</xdr:colOff>
      <xdr:row>34</xdr:row>
      <xdr:rowOff>21446</xdr:rowOff>
    </xdr:to>
    <xdr:pic>
      <xdr:nvPicPr>
        <xdr:cNvPr id="10" name="Picture 9">
          <a:extLst>
            <a:ext uri="{FF2B5EF4-FFF2-40B4-BE49-F238E27FC236}">
              <a16:creationId xmlns:a16="http://schemas.microsoft.com/office/drawing/2014/main" id="{BA58A907-EEC9-D3E6-2716-12AB8E42849D}"/>
            </a:ext>
          </a:extLst>
        </xdr:cNvPr>
        <xdr:cNvPicPr>
          <a:picLocks noChangeAspect="1"/>
        </xdr:cNvPicPr>
      </xdr:nvPicPr>
      <xdr:blipFill>
        <a:blip xmlns:r="http://schemas.openxmlformats.org/officeDocument/2006/relationships" r:embed="rId4"/>
        <a:stretch>
          <a:fillRect/>
        </a:stretch>
      </xdr:blipFill>
      <xdr:spPr>
        <a:xfrm>
          <a:off x="19935825" y="6038850"/>
          <a:ext cx="9545382" cy="529663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824B9-B96F-4F00-83D4-97DCFBE22510}">
  <dimension ref="A1:A14"/>
  <sheetViews>
    <sheetView tabSelected="1" zoomScale="85" zoomScaleNormal="85" workbookViewId="0"/>
  </sheetViews>
  <sheetFormatPr defaultRowHeight="14.5" x14ac:dyDescent="0.35"/>
  <cols>
    <col min="1" max="1" width="109.54296875" customWidth="1"/>
  </cols>
  <sheetData>
    <row r="1" spans="1:1" ht="21" x14ac:dyDescent="0.35">
      <c r="A1" s="24" t="s">
        <v>46</v>
      </c>
    </row>
    <row r="2" spans="1:1" ht="87" x14ac:dyDescent="0.35">
      <c r="A2" s="42" t="s">
        <v>67</v>
      </c>
    </row>
    <row r="3" spans="1:1" ht="43.5" x14ac:dyDescent="0.35">
      <c r="A3" s="42" t="s">
        <v>69</v>
      </c>
    </row>
    <row r="4" spans="1:1" ht="72.5" x14ac:dyDescent="0.35">
      <c r="A4" s="42" t="s">
        <v>70</v>
      </c>
    </row>
    <row r="5" spans="1:1" ht="29" x14ac:dyDescent="0.35">
      <c r="A5" s="42" t="s">
        <v>63</v>
      </c>
    </row>
    <row r="6" spans="1:1" ht="58" x14ac:dyDescent="0.35">
      <c r="A6" s="42" t="s">
        <v>71</v>
      </c>
    </row>
    <row r="7" spans="1:1" x14ac:dyDescent="0.35">
      <c r="A7" s="25"/>
    </row>
    <row r="8" spans="1:1" ht="43.5" x14ac:dyDescent="0.35">
      <c r="A8" s="43" t="s">
        <v>72</v>
      </c>
    </row>
    <row r="9" spans="1:1" x14ac:dyDescent="0.35">
      <c r="A9" s="44" t="s">
        <v>47</v>
      </c>
    </row>
    <row r="10" spans="1:1" x14ac:dyDescent="0.35">
      <c r="A10" s="44" t="s">
        <v>48</v>
      </c>
    </row>
    <row r="11" spans="1:1" x14ac:dyDescent="0.35">
      <c r="A11" s="44" t="s">
        <v>73</v>
      </c>
    </row>
    <row r="12" spans="1:1" x14ac:dyDescent="0.35">
      <c r="A12" s="44" t="s">
        <v>49</v>
      </c>
    </row>
    <row r="13" spans="1:1" ht="43.5" x14ac:dyDescent="0.35">
      <c r="A13" s="43" t="s">
        <v>66</v>
      </c>
    </row>
    <row r="14" spans="1:1" ht="43.5" x14ac:dyDescent="0.35">
      <c r="A14" s="43" t="s">
        <v>74</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41"/>
  <sheetViews>
    <sheetView zoomScaleNormal="100" workbookViewId="0">
      <selection activeCell="B5" sqref="B5"/>
    </sheetView>
  </sheetViews>
  <sheetFormatPr defaultRowHeight="14.5" x14ac:dyDescent="0.35"/>
  <cols>
    <col min="1" max="1" width="18.7265625" customWidth="1"/>
    <col min="2" max="9" width="11.7265625" customWidth="1"/>
    <col min="10" max="10" width="18.7265625" customWidth="1"/>
    <col min="11" max="18" width="11.7265625" customWidth="1"/>
    <col min="19" max="19" width="18.7265625" customWidth="1"/>
    <col min="20" max="27" width="11.7265625" customWidth="1"/>
    <col min="28" max="28" width="18.7265625" customWidth="1"/>
    <col min="29" max="45" width="11.7265625" customWidth="1"/>
  </cols>
  <sheetData>
    <row r="1" spans="1:35" ht="29" thickBot="1" x14ac:dyDescent="0.7">
      <c r="A1" s="46" t="s">
        <v>38</v>
      </c>
      <c r="B1" s="47"/>
      <c r="C1" s="47"/>
      <c r="D1" s="47"/>
      <c r="E1" s="47"/>
      <c r="F1" s="47"/>
      <c r="G1" s="47"/>
      <c r="H1" s="47"/>
      <c r="I1" s="47"/>
      <c r="J1" s="47"/>
      <c r="K1" s="47"/>
      <c r="L1" s="47"/>
      <c r="M1" s="47"/>
      <c r="N1" s="47"/>
      <c r="O1" s="47"/>
      <c r="P1" s="47"/>
      <c r="Q1" s="47"/>
      <c r="R1" s="47"/>
      <c r="S1" s="47"/>
      <c r="T1" s="47"/>
      <c r="U1" s="47"/>
      <c r="V1" s="47"/>
      <c r="W1" s="47"/>
      <c r="X1" s="47"/>
      <c r="Y1" s="47"/>
      <c r="Z1" s="48"/>
    </row>
    <row r="2" spans="1:35" ht="15" thickBot="1" x14ac:dyDescent="0.4"/>
    <row r="3" spans="1:35" ht="21.5" thickBot="1" x14ac:dyDescent="0.55000000000000004">
      <c r="A3" s="49" t="s">
        <v>18</v>
      </c>
      <c r="B3" s="50"/>
      <c r="C3" s="50"/>
      <c r="D3" s="50"/>
      <c r="E3" s="50"/>
      <c r="F3" s="50"/>
      <c r="G3" s="50"/>
      <c r="H3" s="51"/>
      <c r="I3" s="14"/>
      <c r="J3" s="49" t="s">
        <v>19</v>
      </c>
      <c r="K3" s="50"/>
      <c r="L3" s="50"/>
      <c r="M3" s="50"/>
      <c r="N3" s="50"/>
      <c r="O3" s="50"/>
      <c r="P3" s="50"/>
      <c r="Q3" s="51"/>
      <c r="R3" s="14"/>
      <c r="S3" s="49" t="s">
        <v>20</v>
      </c>
      <c r="T3" s="50"/>
      <c r="U3" s="50"/>
      <c r="V3" s="50"/>
      <c r="W3" s="50"/>
      <c r="X3" s="50"/>
      <c r="Y3" s="50"/>
      <c r="Z3" s="51"/>
      <c r="AA3" s="14"/>
      <c r="AB3" s="14"/>
      <c r="AC3" s="14"/>
      <c r="AD3" s="14"/>
      <c r="AE3" s="14"/>
      <c r="AF3" s="14"/>
    </row>
    <row r="4" spans="1:35" ht="30" customHeight="1" x14ac:dyDescent="0.35">
      <c r="A4" s="28"/>
      <c r="B4" s="17" t="s">
        <v>14</v>
      </c>
      <c r="C4" s="17" t="s">
        <v>50</v>
      </c>
      <c r="D4" s="17" t="s">
        <v>58</v>
      </c>
      <c r="E4" s="17" t="s">
        <v>59</v>
      </c>
      <c r="F4" s="17" t="s">
        <v>0</v>
      </c>
      <c r="G4" s="17" t="s">
        <v>1</v>
      </c>
      <c r="H4" s="29" t="s">
        <v>10</v>
      </c>
      <c r="J4" s="28"/>
      <c r="K4" s="17" t="s">
        <v>14</v>
      </c>
      <c r="L4" s="17" t="s">
        <v>50</v>
      </c>
      <c r="M4" s="17" t="s">
        <v>58</v>
      </c>
      <c r="N4" s="17" t="s">
        <v>59</v>
      </c>
      <c r="O4" s="17" t="s">
        <v>0</v>
      </c>
      <c r="P4" s="17" t="s">
        <v>1</v>
      </c>
      <c r="Q4" s="29" t="s">
        <v>10</v>
      </c>
      <c r="S4" s="28"/>
      <c r="T4" s="17" t="s">
        <v>14</v>
      </c>
      <c r="U4" s="17" t="s">
        <v>50</v>
      </c>
      <c r="V4" s="17" t="s">
        <v>58</v>
      </c>
      <c r="W4" s="17" t="s">
        <v>59</v>
      </c>
      <c r="X4" s="17" t="s">
        <v>0</v>
      </c>
      <c r="Y4" s="17" t="s">
        <v>1</v>
      </c>
      <c r="Z4" s="29" t="s">
        <v>10</v>
      </c>
    </row>
    <row r="5" spans="1:35" ht="28" customHeight="1" x14ac:dyDescent="0.35">
      <c r="A5" s="30" t="s">
        <v>60</v>
      </c>
      <c r="B5" s="4"/>
      <c r="C5" s="4"/>
      <c r="D5" s="4"/>
      <c r="E5" s="4"/>
      <c r="F5" s="4"/>
      <c r="G5" s="4"/>
      <c r="H5" s="31"/>
      <c r="J5" s="30" t="s">
        <v>60</v>
      </c>
      <c r="K5" s="4"/>
      <c r="L5" s="4"/>
      <c r="M5" s="4"/>
      <c r="N5" s="4"/>
      <c r="O5" s="4"/>
      <c r="P5" s="4"/>
      <c r="Q5" s="31"/>
      <c r="S5" s="30" t="s">
        <v>60</v>
      </c>
      <c r="T5" s="4"/>
      <c r="U5" s="4"/>
      <c r="V5" s="4"/>
      <c r="W5" s="4"/>
      <c r="X5" s="4"/>
      <c r="Y5" s="4"/>
      <c r="Z5" s="31"/>
    </row>
    <row r="6" spans="1:35" ht="28" customHeight="1" x14ac:dyDescent="0.35">
      <c r="A6" s="10" t="s">
        <v>13</v>
      </c>
      <c r="B6" s="7">
        <f>B5/8*Factors!$B$3</f>
        <v>0</v>
      </c>
      <c r="C6" s="7">
        <f>C5/8*Factors!$C$3</f>
        <v>0</v>
      </c>
      <c r="D6" s="7">
        <f>D5/8*Factors!$D$3</f>
        <v>0</v>
      </c>
      <c r="E6" s="7">
        <f>E5/8*Factors!$E$3</f>
        <v>0</v>
      </c>
      <c r="F6" s="7">
        <f>F5/8*Factors!$F$3</f>
        <v>0</v>
      </c>
      <c r="G6" s="7">
        <f>G5/8*Factors!$G$3</f>
        <v>0</v>
      </c>
      <c r="H6" s="32">
        <f>SUM(B6:G6)</f>
        <v>0</v>
      </c>
      <c r="J6" s="10" t="s">
        <v>13</v>
      </c>
      <c r="K6" s="7">
        <f>K5/8*Factors!$B$3</f>
        <v>0</v>
      </c>
      <c r="L6" s="7">
        <f>L5/8*Factors!$C$3</f>
        <v>0</v>
      </c>
      <c r="M6" s="7">
        <f>M5/8*Factors!$D$3</f>
        <v>0</v>
      </c>
      <c r="N6" s="7">
        <f>N5/8*Factors!$E$3</f>
        <v>0</v>
      </c>
      <c r="O6" s="7">
        <f>O5/8*Factors!$F$3</f>
        <v>0</v>
      </c>
      <c r="P6" s="7">
        <f>P5/8*Factors!$G$3</f>
        <v>0</v>
      </c>
      <c r="Q6" s="32">
        <f>SUM(K6:P6)</f>
        <v>0</v>
      </c>
      <c r="S6" s="10" t="s">
        <v>13</v>
      </c>
      <c r="T6" s="7">
        <f>T5/8*Factors!$B$3</f>
        <v>0</v>
      </c>
      <c r="U6" s="7">
        <f>U5/8*Factors!$C$3</f>
        <v>0</v>
      </c>
      <c r="V6" s="7">
        <f>V5/8*Factors!$D$3</f>
        <v>0</v>
      </c>
      <c r="W6" s="7">
        <f>W5/8*Factors!$E$3</f>
        <v>0</v>
      </c>
      <c r="X6" s="7">
        <f>X5/8*Factors!$F$3</f>
        <v>0</v>
      </c>
      <c r="Y6" s="7">
        <f>Y5/8*Factors!$G$3</f>
        <v>0</v>
      </c>
      <c r="Z6" s="32">
        <f>SUM(T6:Y6)</f>
        <v>0</v>
      </c>
    </row>
    <row r="7" spans="1:35" ht="28" customHeight="1" x14ac:dyDescent="0.35">
      <c r="A7" s="10"/>
      <c r="B7" s="6" t="s">
        <v>28</v>
      </c>
      <c r="C7" s="17" t="s">
        <v>29</v>
      </c>
      <c r="D7" s="17" t="s">
        <v>43</v>
      </c>
      <c r="E7" s="6" t="s">
        <v>68</v>
      </c>
      <c r="F7" s="6" t="s">
        <v>2</v>
      </c>
      <c r="G7" s="6" t="s">
        <v>61</v>
      </c>
      <c r="H7" s="11"/>
      <c r="J7" s="10"/>
      <c r="K7" s="6" t="s">
        <v>28</v>
      </c>
      <c r="L7" s="17" t="s">
        <v>29</v>
      </c>
      <c r="M7" s="17" t="s">
        <v>43</v>
      </c>
      <c r="N7" s="6" t="s">
        <v>68</v>
      </c>
      <c r="O7" s="6" t="s">
        <v>2</v>
      </c>
      <c r="P7" s="6" t="s">
        <v>61</v>
      </c>
      <c r="Q7" s="11"/>
      <c r="S7" s="10"/>
      <c r="T7" s="6" t="s">
        <v>28</v>
      </c>
      <c r="U7" s="17" t="s">
        <v>29</v>
      </c>
      <c r="V7" s="17" t="s">
        <v>43</v>
      </c>
      <c r="W7" s="6" t="s">
        <v>68</v>
      </c>
      <c r="X7" s="6" t="s">
        <v>2</v>
      </c>
      <c r="Y7" s="6" t="s">
        <v>61</v>
      </c>
      <c r="Z7" s="11"/>
    </row>
    <row r="8" spans="1:35" ht="28" customHeight="1" x14ac:dyDescent="0.35">
      <c r="A8" s="30" t="s">
        <v>62</v>
      </c>
      <c r="B8" s="4"/>
      <c r="C8" s="4"/>
      <c r="D8" s="4"/>
      <c r="E8" s="4"/>
      <c r="F8" s="4"/>
      <c r="G8" s="4"/>
      <c r="H8" s="31"/>
      <c r="J8" s="30" t="s">
        <v>62</v>
      </c>
      <c r="K8" s="4"/>
      <c r="L8" s="4"/>
      <c r="M8" s="4"/>
      <c r="N8" s="4"/>
      <c r="O8" s="4"/>
      <c r="P8" s="4"/>
      <c r="Q8" s="31"/>
      <c r="S8" s="30" t="s">
        <v>62</v>
      </c>
      <c r="T8" s="4"/>
      <c r="U8" s="4"/>
      <c r="V8" s="4"/>
      <c r="W8" s="4"/>
      <c r="X8" s="4"/>
      <c r="Y8" s="4"/>
      <c r="Z8" s="31"/>
    </row>
    <row r="9" spans="1:35" ht="28" customHeight="1" thickBot="1" x14ac:dyDescent="0.4">
      <c r="A9" s="33" t="s">
        <v>13</v>
      </c>
      <c r="B9" s="34">
        <f>B8/8*Factors!$H$3</f>
        <v>0</v>
      </c>
      <c r="C9" s="7">
        <f>C8/8*Factors!$I$3</f>
        <v>0</v>
      </c>
      <c r="D9" s="7">
        <f>D8/8*Factors!$J$3</f>
        <v>0</v>
      </c>
      <c r="E9" s="34">
        <f>E8/8*Factors!$K$3</f>
        <v>0</v>
      </c>
      <c r="F9" s="34">
        <f>F8/8*Factors!$L$3</f>
        <v>0</v>
      </c>
      <c r="G9" s="34">
        <f>G8/8*Factors!$M$3</f>
        <v>0</v>
      </c>
      <c r="H9" s="35">
        <f>SUM(C9:G9)</f>
        <v>0</v>
      </c>
      <c r="J9" s="33" t="s">
        <v>13</v>
      </c>
      <c r="K9" s="34">
        <f>K8/8*Factors!$H$3</f>
        <v>0</v>
      </c>
      <c r="L9" s="7">
        <f>L8/8*Factors!$I$3</f>
        <v>0</v>
      </c>
      <c r="M9" s="7">
        <f>M8/8*Factors!$J$3</f>
        <v>0</v>
      </c>
      <c r="N9" s="34">
        <f>N8/8*Factors!$K$3</f>
        <v>0</v>
      </c>
      <c r="O9" s="34">
        <f>O8/8*Factors!$L$3</f>
        <v>0</v>
      </c>
      <c r="P9" s="34">
        <f>P8/8*Factors!$M$3</f>
        <v>0</v>
      </c>
      <c r="Q9" s="35">
        <f>SUM(K9:P9)</f>
        <v>0</v>
      </c>
      <c r="S9" s="33" t="s">
        <v>13</v>
      </c>
      <c r="T9" s="34">
        <f>T8/8*Factors!$H$3</f>
        <v>0</v>
      </c>
      <c r="U9" s="7">
        <f>U8/8*Factors!$I$3</f>
        <v>0</v>
      </c>
      <c r="V9" s="7">
        <f>V8/8*Factors!$J$3</f>
        <v>0</v>
      </c>
      <c r="W9" s="34">
        <f>W8/8*Factors!$K$3</f>
        <v>0</v>
      </c>
      <c r="X9" s="34">
        <f>X8/8*Factors!$L$3</f>
        <v>0</v>
      </c>
      <c r="Y9" s="34">
        <f>Y8/8*Factors!$M$3</f>
        <v>0</v>
      </c>
      <c r="Z9" s="35">
        <f>SUM(T9:Y9)</f>
        <v>0</v>
      </c>
    </row>
    <row r="10" spans="1:35" ht="15" thickBot="1" x14ac:dyDescent="0.4">
      <c r="H10" s="15">
        <f>SUM(H5:H9)</f>
        <v>0</v>
      </c>
      <c r="Q10" s="15">
        <f>SUM(Q6:Q9)</f>
        <v>0</v>
      </c>
      <c r="Z10" s="15">
        <f>SUM(Z6:Z9)</f>
        <v>0</v>
      </c>
    </row>
    <row r="11" spans="1:35" ht="15" thickBot="1" x14ac:dyDescent="0.4"/>
    <row r="12" spans="1:35" ht="21.5" thickBot="1" x14ac:dyDescent="0.55000000000000004">
      <c r="A12" s="49" t="s">
        <v>21</v>
      </c>
      <c r="B12" s="50"/>
      <c r="C12" s="50"/>
      <c r="D12" s="50"/>
      <c r="E12" s="50"/>
      <c r="F12" s="50"/>
      <c r="G12" s="50"/>
      <c r="H12" s="51"/>
      <c r="I12" s="14"/>
      <c r="J12" s="49" t="s">
        <v>22</v>
      </c>
      <c r="K12" s="50"/>
      <c r="L12" s="50"/>
      <c r="M12" s="50"/>
      <c r="N12" s="50"/>
      <c r="O12" s="50"/>
      <c r="P12" s="50"/>
      <c r="Q12" s="51"/>
      <c r="R12" s="14"/>
      <c r="S12" s="49" t="s">
        <v>26</v>
      </c>
      <c r="T12" s="50"/>
      <c r="U12" s="50"/>
      <c r="V12" s="50"/>
      <c r="W12" s="50"/>
      <c r="X12" s="50"/>
      <c r="Y12" s="50"/>
      <c r="Z12" s="51"/>
      <c r="AA12" s="14"/>
      <c r="AB12" s="49" t="s">
        <v>27</v>
      </c>
      <c r="AC12" s="50"/>
      <c r="AD12" s="50"/>
      <c r="AE12" s="50"/>
      <c r="AF12" s="50"/>
      <c r="AG12" s="50"/>
      <c r="AH12" s="50"/>
      <c r="AI12" s="51"/>
    </row>
    <row r="13" spans="1:35" ht="30" customHeight="1" x14ac:dyDescent="0.35">
      <c r="A13" s="28"/>
      <c r="B13" s="17" t="s">
        <v>14</v>
      </c>
      <c r="C13" s="17" t="s">
        <v>50</v>
      </c>
      <c r="D13" s="17" t="s">
        <v>58</v>
      </c>
      <c r="E13" s="17" t="s">
        <v>59</v>
      </c>
      <c r="F13" s="17" t="s">
        <v>0</v>
      </c>
      <c r="G13" s="17" t="s">
        <v>1</v>
      </c>
      <c r="H13" s="29" t="s">
        <v>10</v>
      </c>
      <c r="J13" s="28"/>
      <c r="K13" s="17" t="s">
        <v>14</v>
      </c>
      <c r="L13" s="17" t="s">
        <v>50</v>
      </c>
      <c r="M13" s="17" t="s">
        <v>58</v>
      </c>
      <c r="N13" s="17" t="s">
        <v>59</v>
      </c>
      <c r="O13" s="17" t="s">
        <v>0</v>
      </c>
      <c r="P13" s="17" t="s">
        <v>1</v>
      </c>
      <c r="Q13" s="29" t="s">
        <v>10</v>
      </c>
      <c r="S13" s="28"/>
      <c r="T13" s="17" t="s">
        <v>14</v>
      </c>
      <c r="U13" s="17" t="s">
        <v>50</v>
      </c>
      <c r="V13" s="17" t="s">
        <v>58</v>
      </c>
      <c r="W13" s="17" t="s">
        <v>59</v>
      </c>
      <c r="X13" s="17" t="s">
        <v>0</v>
      </c>
      <c r="Y13" s="17" t="s">
        <v>1</v>
      </c>
      <c r="Z13" s="29" t="s">
        <v>10</v>
      </c>
      <c r="AB13" s="28"/>
      <c r="AC13" s="17" t="s">
        <v>14</v>
      </c>
      <c r="AD13" s="17" t="s">
        <v>50</v>
      </c>
      <c r="AE13" s="17" t="s">
        <v>58</v>
      </c>
      <c r="AF13" s="17" t="s">
        <v>59</v>
      </c>
      <c r="AG13" s="17" t="s">
        <v>0</v>
      </c>
      <c r="AH13" s="17" t="s">
        <v>1</v>
      </c>
      <c r="AI13" s="29" t="s">
        <v>10</v>
      </c>
    </row>
    <row r="14" spans="1:35" ht="28" customHeight="1" x14ac:dyDescent="0.35">
      <c r="A14" s="30" t="s">
        <v>60</v>
      </c>
      <c r="B14" s="4"/>
      <c r="C14" s="4"/>
      <c r="D14" s="4"/>
      <c r="E14" s="4"/>
      <c r="F14" s="4"/>
      <c r="G14" s="4"/>
      <c r="H14" s="31"/>
      <c r="J14" s="30" t="s">
        <v>60</v>
      </c>
      <c r="K14" s="4"/>
      <c r="L14" s="4"/>
      <c r="M14" s="4"/>
      <c r="N14" s="4"/>
      <c r="O14" s="4"/>
      <c r="P14" s="4"/>
      <c r="Q14" s="31"/>
      <c r="S14" s="30" t="s">
        <v>60</v>
      </c>
      <c r="T14" s="4"/>
      <c r="U14" s="4"/>
      <c r="V14" s="4"/>
      <c r="W14" s="4"/>
      <c r="X14" s="4"/>
      <c r="Y14" s="4"/>
      <c r="Z14" s="31"/>
      <c r="AB14" s="30" t="s">
        <v>60</v>
      </c>
      <c r="AC14" s="4"/>
      <c r="AD14" s="4"/>
      <c r="AE14" s="4"/>
      <c r="AF14" s="4"/>
      <c r="AG14" s="4"/>
      <c r="AH14" s="4"/>
      <c r="AI14" s="31"/>
    </row>
    <row r="15" spans="1:35" ht="28" customHeight="1" x14ac:dyDescent="0.35">
      <c r="A15" s="10" t="s">
        <v>13</v>
      </c>
      <c r="B15" s="7">
        <f>B14/8*Factors!$B$3</f>
        <v>0</v>
      </c>
      <c r="C15" s="7">
        <f>C14/8*Factors!$C$3</f>
        <v>0</v>
      </c>
      <c r="D15" s="7">
        <f>D14/8*Factors!$D$3</f>
        <v>0</v>
      </c>
      <c r="E15" s="7">
        <f>E14/8*Factors!$E$3</f>
        <v>0</v>
      </c>
      <c r="F15" s="7">
        <f>F14/8*Factors!$F$3</f>
        <v>0</v>
      </c>
      <c r="G15" s="7">
        <f>G14/8*Factors!$G$3</f>
        <v>0</v>
      </c>
      <c r="H15" s="32">
        <f>SUM(B15:G15)</f>
        <v>0</v>
      </c>
      <c r="J15" s="10" t="s">
        <v>13</v>
      </c>
      <c r="K15" s="7">
        <f>K14/8*Factors!$B$3</f>
        <v>0</v>
      </c>
      <c r="L15" s="7">
        <f>L14/8*Factors!$C$3</f>
        <v>0</v>
      </c>
      <c r="M15" s="7">
        <f>M14/8*Factors!$D$3</f>
        <v>0</v>
      </c>
      <c r="N15" s="7">
        <f>N14/8*Factors!$E$3</f>
        <v>0</v>
      </c>
      <c r="O15" s="7">
        <f>O14/8*Factors!$F$3</f>
        <v>0</v>
      </c>
      <c r="P15" s="7">
        <f>P14/8*Factors!$G$3</f>
        <v>0</v>
      </c>
      <c r="Q15" s="32">
        <f>SUM(K15:P15)</f>
        <v>0</v>
      </c>
      <c r="S15" s="10" t="s">
        <v>13</v>
      </c>
      <c r="T15" s="7">
        <f>(T14/8*Factors!$B$3)*1.3</f>
        <v>0</v>
      </c>
      <c r="U15" s="7">
        <f>(U14/8*Factors!$C$3)*1.3</f>
        <v>0</v>
      </c>
      <c r="V15" s="7">
        <f>(V14/8*Factors!$D$3)*1.3</f>
        <v>0</v>
      </c>
      <c r="W15" s="7">
        <f>(W14/8*Factors!$E$3)*1.3</f>
        <v>0</v>
      </c>
      <c r="X15" s="7">
        <f>(X14/8*Factors!$F$3)*1.3</f>
        <v>0</v>
      </c>
      <c r="Y15" s="7">
        <f>(Y14/8*Factors!$G$3)*1.3</f>
        <v>0</v>
      </c>
      <c r="Z15" s="32">
        <f>SUM(T15:Y15)</f>
        <v>0</v>
      </c>
      <c r="AB15" s="10" t="s">
        <v>13</v>
      </c>
      <c r="AC15" s="7">
        <f>(AC14/8*Factors!$B$3)*1.6</f>
        <v>0</v>
      </c>
      <c r="AD15" s="7">
        <f>(AD14/8*Factors!$C$3)*1.6</f>
        <v>0</v>
      </c>
      <c r="AE15" s="7">
        <f>(AE14/8*Factors!$D$3)*1.6</f>
        <v>0</v>
      </c>
      <c r="AF15" s="7">
        <f>(AF14/8*Factors!$E$3)*1.6</f>
        <v>0</v>
      </c>
      <c r="AG15" s="7">
        <f>(AG14/8*Factors!$F$3)*1.6</f>
        <v>0</v>
      </c>
      <c r="AH15" s="7">
        <f>(AH14/8*Factors!$G$3)*1.6</f>
        <v>0</v>
      </c>
      <c r="AI15" s="32">
        <f>SUM(AC15:AH15)</f>
        <v>0</v>
      </c>
    </row>
    <row r="16" spans="1:35" ht="28" customHeight="1" x14ac:dyDescent="0.35">
      <c r="A16" s="10"/>
      <c r="B16" s="6" t="s">
        <v>28</v>
      </c>
      <c r="C16" s="17" t="s">
        <v>29</v>
      </c>
      <c r="D16" s="17" t="s">
        <v>43</v>
      </c>
      <c r="E16" s="6" t="s">
        <v>68</v>
      </c>
      <c r="F16" s="6" t="s">
        <v>2</v>
      </c>
      <c r="G16" s="6" t="s">
        <v>61</v>
      </c>
      <c r="H16" s="11"/>
      <c r="J16" s="10"/>
      <c r="K16" s="6" t="s">
        <v>28</v>
      </c>
      <c r="L16" s="17" t="s">
        <v>29</v>
      </c>
      <c r="M16" s="17" t="s">
        <v>43</v>
      </c>
      <c r="N16" s="6" t="s">
        <v>68</v>
      </c>
      <c r="O16" s="6" t="s">
        <v>2</v>
      </c>
      <c r="P16" s="6" t="s">
        <v>61</v>
      </c>
      <c r="Q16" s="11"/>
      <c r="S16" s="10"/>
      <c r="T16" s="6" t="s">
        <v>28</v>
      </c>
      <c r="U16" s="17" t="s">
        <v>29</v>
      </c>
      <c r="V16" s="17" t="s">
        <v>43</v>
      </c>
      <c r="W16" s="6" t="s">
        <v>68</v>
      </c>
      <c r="X16" s="6" t="s">
        <v>2</v>
      </c>
      <c r="Y16" s="6" t="s">
        <v>61</v>
      </c>
      <c r="Z16" s="11"/>
      <c r="AB16" s="10"/>
      <c r="AC16" s="6" t="s">
        <v>28</v>
      </c>
      <c r="AD16" s="17" t="s">
        <v>29</v>
      </c>
      <c r="AE16" s="17" t="s">
        <v>43</v>
      </c>
      <c r="AF16" s="6" t="s">
        <v>68</v>
      </c>
      <c r="AG16" s="6" t="s">
        <v>2</v>
      </c>
      <c r="AH16" s="6" t="s">
        <v>61</v>
      </c>
      <c r="AI16" s="11"/>
    </row>
    <row r="17" spans="1:44" ht="28" customHeight="1" x14ac:dyDescent="0.35">
      <c r="A17" s="30" t="s">
        <v>62</v>
      </c>
      <c r="B17" s="4"/>
      <c r="C17" s="4"/>
      <c r="D17" s="4"/>
      <c r="E17" s="4"/>
      <c r="F17" s="4"/>
      <c r="G17" s="4"/>
      <c r="H17" s="31"/>
      <c r="J17" s="30" t="s">
        <v>62</v>
      </c>
      <c r="K17" s="4"/>
      <c r="L17" s="4"/>
      <c r="M17" s="4"/>
      <c r="N17" s="4"/>
      <c r="O17" s="4"/>
      <c r="P17" s="4"/>
      <c r="Q17" s="31"/>
      <c r="S17" s="30" t="s">
        <v>62</v>
      </c>
      <c r="T17" s="4"/>
      <c r="U17" s="4"/>
      <c r="V17" s="4"/>
      <c r="W17" s="4"/>
      <c r="X17" s="4"/>
      <c r="Y17" s="4"/>
      <c r="Z17" s="31"/>
      <c r="AB17" s="30" t="s">
        <v>62</v>
      </c>
      <c r="AC17" s="4"/>
      <c r="AD17" s="4"/>
      <c r="AE17" s="4"/>
      <c r="AF17" s="4"/>
      <c r="AG17" s="4"/>
      <c r="AH17" s="4"/>
      <c r="AI17" s="31"/>
    </row>
    <row r="18" spans="1:44" ht="28" customHeight="1" thickBot="1" x14ac:dyDescent="0.4">
      <c r="A18" s="33" t="s">
        <v>13</v>
      </c>
      <c r="B18" s="34">
        <f>B17/8*Factors!$H$3</f>
        <v>0</v>
      </c>
      <c r="C18" s="7">
        <f>C17/8*Factors!$I$3</f>
        <v>0</v>
      </c>
      <c r="D18" s="7">
        <f>D17/8*Factors!$J$3</f>
        <v>0</v>
      </c>
      <c r="E18" s="34">
        <f>E17/8*Factors!$K$3</f>
        <v>0</v>
      </c>
      <c r="F18" s="34">
        <f>F17/8*Factors!$L$3</f>
        <v>0</v>
      </c>
      <c r="G18" s="34">
        <f>G17/8*Factors!$M$3</f>
        <v>0</v>
      </c>
      <c r="H18" s="35">
        <f>SUM(B18:G18)</f>
        <v>0</v>
      </c>
      <c r="J18" s="33" t="s">
        <v>13</v>
      </c>
      <c r="K18" s="34">
        <f>K17/8*Factors!$H$3</f>
        <v>0</v>
      </c>
      <c r="L18" s="7">
        <f>L17/8*Factors!$I$3</f>
        <v>0</v>
      </c>
      <c r="M18" s="7">
        <f>M17/8*Factors!$J$3</f>
        <v>0</v>
      </c>
      <c r="N18" s="34">
        <f>N17/8*Factors!$K$3</f>
        <v>0</v>
      </c>
      <c r="O18" s="34">
        <f>O17/8*Factors!$L$3</f>
        <v>0</v>
      </c>
      <c r="P18" s="34">
        <f>P17/8*Factors!$M$3</f>
        <v>0</v>
      </c>
      <c r="Q18" s="35">
        <f>SUM(K18:P18)</f>
        <v>0</v>
      </c>
      <c r="S18" s="33" t="s">
        <v>13</v>
      </c>
      <c r="T18" s="34">
        <f>(T17/8*Factors!$H$3)*1.3</f>
        <v>0</v>
      </c>
      <c r="U18" s="7">
        <f>(U17/8*Factors!$I$3)*1.3</f>
        <v>0</v>
      </c>
      <c r="V18" s="7">
        <f>(V17/8*Factors!$J$3)*1.3</f>
        <v>0</v>
      </c>
      <c r="W18" s="34">
        <f>(W17/8*Factors!$K$3)*1.3</f>
        <v>0</v>
      </c>
      <c r="X18" s="34">
        <f>(X17/8*Factors!$L$3)*1.3</f>
        <v>0</v>
      </c>
      <c r="Y18" s="34">
        <f>(Y17/8*Factors!$M$3)*1.3</f>
        <v>0</v>
      </c>
      <c r="Z18" s="35">
        <f>SUM(T18:Y18)</f>
        <v>0</v>
      </c>
      <c r="AB18" s="33" t="s">
        <v>13</v>
      </c>
      <c r="AC18" s="34">
        <f>(AC17/8*Factors!$H$3)*1.6</f>
        <v>0</v>
      </c>
      <c r="AD18" s="7">
        <f>(AD17/8*Factors!$I$3)*1.6</f>
        <v>0</v>
      </c>
      <c r="AE18" s="7">
        <f>(AE17/8*Factors!$J$3)*1.6</f>
        <v>0</v>
      </c>
      <c r="AF18" s="34">
        <f>(AF17/8*Factors!$K$3)*1.6</f>
        <v>0</v>
      </c>
      <c r="AG18" s="34">
        <f>(AG17/8*Factors!$L$3)*1.6</f>
        <v>0</v>
      </c>
      <c r="AH18" s="34">
        <f>(AH17/8*Factors!$M$3)*1.6</f>
        <v>0</v>
      </c>
      <c r="AI18" s="35">
        <f>SUM(AC18:AH18)</f>
        <v>0</v>
      </c>
    </row>
    <row r="19" spans="1:44" ht="15" thickBot="1" x14ac:dyDescent="0.4">
      <c r="H19" s="15">
        <f>SUM(H15:H18)</f>
        <v>0</v>
      </c>
      <c r="Q19" s="15">
        <f>SUM(Q15:Q18)</f>
        <v>0</v>
      </c>
      <c r="Z19" s="15">
        <f>SUM(Z15:Z18)</f>
        <v>0</v>
      </c>
      <c r="AI19" s="15">
        <f>SUM(AI15:AI18)</f>
        <v>0</v>
      </c>
    </row>
    <row r="20" spans="1:44" x14ac:dyDescent="0.35">
      <c r="H20" s="16"/>
      <c r="Q20" s="16"/>
      <c r="Z20" s="16"/>
      <c r="AI20" s="16"/>
    </row>
    <row r="21" spans="1:44" ht="15" thickBot="1" x14ac:dyDescent="0.4"/>
    <row r="22" spans="1:44" ht="29" thickBot="1" x14ac:dyDescent="0.7">
      <c r="A22" s="56" t="s">
        <v>44</v>
      </c>
      <c r="B22" s="57"/>
      <c r="C22" s="57"/>
      <c r="D22" s="57"/>
      <c r="E22" s="57"/>
      <c r="F22" s="57"/>
      <c r="G22" s="57"/>
      <c r="H22" s="57"/>
      <c r="I22" s="57"/>
      <c r="J22" s="57"/>
      <c r="K22" s="57"/>
      <c r="L22" s="57"/>
      <c r="M22" s="57"/>
      <c r="N22" s="57"/>
      <c r="O22" s="57"/>
      <c r="P22" s="57"/>
      <c r="Q22" s="57"/>
      <c r="R22" s="57"/>
      <c r="S22" s="57"/>
      <c r="T22" s="57"/>
      <c r="U22" s="57"/>
      <c r="V22" s="57"/>
      <c r="W22" s="57"/>
      <c r="X22" s="57"/>
      <c r="Y22" s="57"/>
      <c r="Z22" s="58"/>
    </row>
    <row r="23" spans="1:44" ht="15" thickBot="1" x14ac:dyDescent="0.4"/>
    <row r="24" spans="1:44" ht="21.5" thickBot="1" x14ac:dyDescent="0.55000000000000004">
      <c r="A24" s="49" t="s">
        <v>64</v>
      </c>
      <c r="B24" s="50"/>
      <c r="C24" s="50"/>
      <c r="D24" s="50"/>
      <c r="E24" s="50"/>
      <c r="F24" s="50"/>
      <c r="G24" s="50"/>
      <c r="H24" s="50"/>
      <c r="I24" s="50"/>
      <c r="J24" s="50"/>
      <c r="K24" s="50"/>
      <c r="L24" s="51"/>
      <c r="N24" s="49" t="s">
        <v>41</v>
      </c>
      <c r="O24" s="50"/>
      <c r="P24" s="50"/>
      <c r="Q24" s="50"/>
      <c r="R24" s="50"/>
      <c r="S24" s="50"/>
      <c r="T24" s="50"/>
      <c r="U24" s="50"/>
      <c r="V24" s="50"/>
      <c r="W24" s="50"/>
      <c r="X24" s="50"/>
      <c r="Y24" s="50"/>
      <c r="Z24" s="51"/>
      <c r="AB24" s="64" t="s">
        <v>23</v>
      </c>
      <c r="AC24" s="65"/>
      <c r="AD24" s="65"/>
      <c r="AE24" s="65"/>
      <c r="AF24" s="65"/>
      <c r="AG24" s="65"/>
      <c r="AH24" s="65"/>
      <c r="AI24" s="65"/>
      <c r="AJ24" s="65"/>
      <c r="AK24" s="65"/>
      <c r="AL24" s="65"/>
      <c r="AM24" s="65"/>
      <c r="AN24" s="65"/>
      <c r="AO24" s="65"/>
      <c r="AP24" s="65"/>
      <c r="AQ24" s="65"/>
      <c r="AR24" s="66"/>
    </row>
    <row r="25" spans="1:44" ht="30" customHeight="1" x14ac:dyDescent="0.35">
      <c r="A25" s="22" t="s">
        <v>37</v>
      </c>
      <c r="B25" s="22"/>
      <c r="C25" s="22"/>
      <c r="D25" s="22"/>
      <c r="E25" s="22"/>
      <c r="F25" s="22" t="s">
        <v>52</v>
      </c>
      <c r="G25" s="22"/>
      <c r="H25" s="22"/>
      <c r="I25" s="22"/>
      <c r="J25" s="22"/>
      <c r="K25" s="22"/>
      <c r="L25" s="23"/>
      <c r="N25" s="22" t="s">
        <v>33</v>
      </c>
      <c r="O25" s="23"/>
      <c r="P25" s="23"/>
      <c r="Q25" s="23"/>
      <c r="R25" s="23"/>
      <c r="S25" s="23"/>
      <c r="T25" s="22"/>
      <c r="U25" s="22"/>
      <c r="V25" s="23"/>
      <c r="W25" s="23"/>
      <c r="X25" s="23"/>
      <c r="Y25" s="23"/>
      <c r="Z25" s="23" t="s">
        <v>10</v>
      </c>
      <c r="AB25" s="67" t="s">
        <v>30</v>
      </c>
      <c r="AC25" s="68"/>
      <c r="AD25" s="68"/>
      <c r="AE25" s="68"/>
      <c r="AF25" s="68"/>
      <c r="AG25" s="68"/>
      <c r="AH25" s="68"/>
      <c r="AI25" s="68"/>
      <c r="AJ25" s="68"/>
      <c r="AK25" s="68"/>
      <c r="AL25" s="68"/>
      <c r="AM25" s="68"/>
      <c r="AN25" s="68"/>
      <c r="AP25" s="59" t="s">
        <v>45</v>
      </c>
      <c r="AQ25" s="60"/>
      <c r="AR25" s="61"/>
    </row>
    <row r="26" spans="1:44" ht="30" customHeight="1" x14ac:dyDescent="0.35">
      <c r="A26" s="18" t="s">
        <v>31</v>
      </c>
      <c r="B26" s="4"/>
      <c r="C26" s="4"/>
      <c r="D26" s="4"/>
      <c r="E26" s="4"/>
      <c r="F26" s="4"/>
      <c r="G26" s="4"/>
      <c r="H26" s="4"/>
      <c r="I26" s="4"/>
      <c r="J26" s="4"/>
      <c r="K26" s="4"/>
      <c r="L26" s="4"/>
      <c r="N26" s="18" t="s">
        <v>31</v>
      </c>
      <c r="O26" s="4"/>
      <c r="P26" s="4"/>
      <c r="Q26" s="4"/>
      <c r="R26" s="4"/>
      <c r="S26" s="4"/>
      <c r="T26" s="13"/>
      <c r="U26" s="4"/>
      <c r="V26" s="4"/>
      <c r="W26" s="4"/>
      <c r="X26" s="4"/>
      <c r="Y26" s="13"/>
      <c r="Z26" s="4"/>
      <c r="AB26" s="10"/>
      <c r="AC26" s="5" t="s">
        <v>3</v>
      </c>
      <c r="AD26" s="5" t="s">
        <v>4</v>
      </c>
      <c r="AE26" s="5" t="s">
        <v>5</v>
      </c>
      <c r="AF26" s="5" t="s">
        <v>6</v>
      </c>
      <c r="AG26" s="5" t="s">
        <v>7</v>
      </c>
      <c r="AH26" s="5" t="s">
        <v>8</v>
      </c>
      <c r="AI26" s="5" t="s">
        <v>9</v>
      </c>
      <c r="AJ26" s="6" t="s">
        <v>51</v>
      </c>
      <c r="AK26" s="6" t="s">
        <v>57</v>
      </c>
      <c r="AL26" s="6" t="s">
        <v>56</v>
      </c>
      <c r="AM26" s="5" t="s">
        <v>11</v>
      </c>
      <c r="AN26" s="5" t="s">
        <v>10</v>
      </c>
      <c r="AP26" s="5" t="s">
        <v>15</v>
      </c>
      <c r="AQ26" s="5" t="s">
        <v>16</v>
      </c>
      <c r="AR26" s="11" t="s">
        <v>17</v>
      </c>
    </row>
    <row r="27" spans="1:44" ht="30" customHeight="1" x14ac:dyDescent="0.35">
      <c r="A27" s="18" t="s">
        <v>32</v>
      </c>
      <c r="B27" s="20"/>
      <c r="C27" s="20"/>
      <c r="D27" s="20"/>
      <c r="E27" s="20"/>
      <c r="F27" s="20"/>
      <c r="G27" s="20"/>
      <c r="H27" s="20"/>
      <c r="I27" s="20"/>
      <c r="J27" s="20"/>
      <c r="K27" s="20"/>
      <c r="L27" s="20">
        <f>SUM(B27:H27)</f>
        <v>0</v>
      </c>
      <c r="N27" s="18" t="s">
        <v>32</v>
      </c>
      <c r="O27" s="20"/>
      <c r="P27" s="20"/>
      <c r="Q27" s="20"/>
      <c r="R27" s="20"/>
      <c r="S27" s="20"/>
      <c r="T27" s="20"/>
      <c r="U27" s="20"/>
      <c r="V27" s="20"/>
      <c r="W27" s="20"/>
      <c r="X27" s="20"/>
      <c r="Y27" s="20"/>
      <c r="Z27" s="20">
        <f>SUM(O27:Y27)</f>
        <v>0</v>
      </c>
      <c r="AB27" s="10" t="s">
        <v>10</v>
      </c>
      <c r="AC27" s="7">
        <f>H10</f>
        <v>0</v>
      </c>
      <c r="AD27" s="7">
        <f>Q10</f>
        <v>0</v>
      </c>
      <c r="AE27" s="7">
        <f>Z10</f>
        <v>0</v>
      </c>
      <c r="AF27" s="7">
        <f>H19</f>
        <v>0</v>
      </c>
      <c r="AG27" s="7">
        <f>Q19</f>
        <v>0</v>
      </c>
      <c r="AH27" s="7">
        <f>Z19</f>
        <v>0</v>
      </c>
      <c r="AI27" s="7">
        <f>AI19</f>
        <v>0</v>
      </c>
      <c r="AJ27" s="7">
        <f>MAX(AC27:AI27)</f>
        <v>0</v>
      </c>
      <c r="AK27" s="26">
        <f>AJ27*10%</f>
        <v>0</v>
      </c>
      <c r="AL27" s="4"/>
      <c r="AM27" s="7">
        <v>0.20610000000000001</v>
      </c>
      <c r="AN27" s="7">
        <f>((AJ27+AK27+AL27)*AM27)+(AJ27+AK27+AL27)</f>
        <v>0</v>
      </c>
      <c r="AP27" s="8">
        <f>AN27/3*0.75</f>
        <v>0</v>
      </c>
      <c r="AQ27" s="8">
        <f>AN27/3*1.75</f>
        <v>0</v>
      </c>
      <c r="AR27" s="12">
        <f>AN27/3*0.5</f>
        <v>0</v>
      </c>
    </row>
    <row r="28" spans="1:44" ht="30" customHeight="1" x14ac:dyDescent="0.35">
      <c r="A28" s="18" t="s">
        <v>65</v>
      </c>
      <c r="B28" s="19"/>
      <c r="C28" s="19"/>
      <c r="D28" s="18"/>
      <c r="E28" s="18"/>
      <c r="F28" s="19"/>
      <c r="G28" s="19"/>
      <c r="H28" s="19"/>
      <c r="I28" s="19"/>
      <c r="J28" s="19"/>
      <c r="K28" s="19"/>
      <c r="L28" s="19"/>
      <c r="N28" s="18" t="s">
        <v>34</v>
      </c>
      <c r="O28" s="18"/>
      <c r="P28" s="19"/>
      <c r="Q28" s="19"/>
      <c r="R28" s="19"/>
      <c r="S28" s="19"/>
      <c r="T28" s="19"/>
      <c r="U28" s="19"/>
      <c r="V28" s="19"/>
      <c r="W28" s="19"/>
      <c r="X28" s="19"/>
      <c r="Y28" s="19"/>
      <c r="Z28" s="19"/>
      <c r="AB28" s="1"/>
      <c r="AK28" s="36"/>
      <c r="AL28" s="36"/>
      <c r="AR28" s="3"/>
    </row>
    <row r="29" spans="1:44" ht="30" customHeight="1" thickBot="1" x14ac:dyDescent="0.4">
      <c r="A29" s="18" t="s">
        <v>31</v>
      </c>
      <c r="B29" s="13"/>
      <c r="C29" s="13"/>
      <c r="D29" s="13"/>
      <c r="E29" s="13"/>
      <c r="F29" s="13"/>
      <c r="G29" s="13"/>
      <c r="H29" s="13"/>
      <c r="I29" s="13"/>
      <c r="J29" s="13"/>
      <c r="K29" s="13"/>
      <c r="L29" s="4"/>
      <c r="N29" s="18" t="s">
        <v>31</v>
      </c>
      <c r="O29" s="9"/>
      <c r="P29" s="9"/>
      <c r="Q29" s="9"/>
      <c r="R29" s="9"/>
      <c r="S29" s="4"/>
      <c r="T29" s="4"/>
      <c r="U29" s="4"/>
      <c r="V29" s="4"/>
      <c r="W29" s="4"/>
      <c r="X29" s="4"/>
      <c r="Y29" s="4"/>
      <c r="Z29" s="4"/>
      <c r="AB29" s="62" t="s">
        <v>39</v>
      </c>
      <c r="AC29" s="63"/>
      <c r="AD29" s="63"/>
      <c r="AE29" s="63"/>
      <c r="AF29" s="63"/>
      <c r="AG29" s="63"/>
      <c r="AH29" s="63"/>
      <c r="AI29" s="63"/>
      <c r="AJ29" s="27" t="s">
        <v>10</v>
      </c>
      <c r="AM29" s="21" t="s">
        <v>12</v>
      </c>
      <c r="AP29" s="59" t="s">
        <v>53</v>
      </c>
      <c r="AQ29" s="60"/>
      <c r="AR29" s="61"/>
    </row>
    <row r="30" spans="1:44" ht="30" customHeight="1" thickBot="1" x14ac:dyDescent="0.4">
      <c r="A30" s="18" t="s">
        <v>32</v>
      </c>
      <c r="B30" s="20"/>
      <c r="C30" s="20"/>
      <c r="D30" s="20"/>
      <c r="E30" s="20"/>
      <c r="F30" s="20"/>
      <c r="G30" s="20"/>
      <c r="H30" s="20"/>
      <c r="I30" s="20"/>
      <c r="J30" s="20"/>
      <c r="K30" s="20"/>
      <c r="L30" s="20">
        <f>SUM(B30:K30)</f>
        <v>0</v>
      </c>
      <c r="N30" s="18" t="s">
        <v>32</v>
      </c>
      <c r="O30" s="20"/>
      <c r="P30" s="20"/>
      <c r="Q30" s="20"/>
      <c r="R30" s="20"/>
      <c r="S30" s="20"/>
      <c r="T30" s="20"/>
      <c r="U30" s="20"/>
      <c r="V30" s="20"/>
      <c r="W30" s="20"/>
      <c r="X30" s="20"/>
      <c r="Y30" s="20"/>
      <c r="Z30" s="20">
        <f>SUM(O30:R30)</f>
        <v>0</v>
      </c>
      <c r="AB30" s="37" t="s">
        <v>10</v>
      </c>
      <c r="AC30" s="52"/>
      <c r="AD30" s="52"/>
      <c r="AE30" s="52"/>
      <c r="AF30" s="52"/>
      <c r="AG30" s="52"/>
      <c r="AH30" s="52"/>
      <c r="AI30" s="52"/>
      <c r="AJ30" s="38">
        <f>L31+Z31+L40+Z40</f>
        <v>0</v>
      </c>
      <c r="AK30" s="2"/>
      <c r="AL30" s="2"/>
      <c r="AM30" s="39">
        <f>AN27+AJ30+AP30</f>
        <v>0</v>
      </c>
      <c r="AN30" s="2"/>
      <c r="AO30" s="2"/>
      <c r="AP30" s="53">
        <f>(((SUM(AH27:AI27))*AM27)+(SUM(AH27:AI27)))/5</f>
        <v>0</v>
      </c>
      <c r="AQ30" s="54"/>
      <c r="AR30" s="55"/>
    </row>
    <row r="31" spans="1:44" ht="15" thickBot="1" x14ac:dyDescent="0.4">
      <c r="L31" s="15">
        <f>SUM(L27:L30)</f>
        <v>0</v>
      </c>
      <c r="Z31" s="15">
        <f>SUM(Z27:Z30)</f>
        <v>0</v>
      </c>
    </row>
    <row r="32" spans="1:44" ht="15" thickBot="1" x14ac:dyDescent="0.4"/>
    <row r="33" spans="1:26" ht="21.5" thickBot="1" x14ac:dyDescent="0.55000000000000004">
      <c r="A33" s="49" t="s">
        <v>54</v>
      </c>
      <c r="B33" s="50"/>
      <c r="C33" s="50"/>
      <c r="D33" s="50"/>
      <c r="E33" s="50"/>
      <c r="F33" s="50"/>
      <c r="G33" s="50"/>
      <c r="H33" s="50"/>
      <c r="I33" s="50"/>
      <c r="J33" s="50"/>
      <c r="K33" s="50"/>
      <c r="L33" s="51"/>
      <c r="N33" s="49" t="s">
        <v>55</v>
      </c>
      <c r="O33" s="50"/>
      <c r="P33" s="50"/>
      <c r="Q33" s="50"/>
      <c r="R33" s="50"/>
      <c r="S33" s="50"/>
      <c r="T33" s="50"/>
      <c r="U33" s="50"/>
      <c r="V33" s="50"/>
      <c r="W33" s="50"/>
      <c r="X33" s="50"/>
      <c r="Y33" s="50"/>
      <c r="Z33" s="51"/>
    </row>
    <row r="34" spans="1:26" ht="30" customHeight="1" x14ac:dyDescent="0.35">
      <c r="A34" s="22" t="s">
        <v>35</v>
      </c>
      <c r="B34" s="22"/>
      <c r="C34" s="22"/>
      <c r="D34" s="22"/>
      <c r="E34" s="22"/>
      <c r="F34" s="22"/>
      <c r="G34" s="22"/>
      <c r="H34" s="22"/>
      <c r="I34" s="22"/>
      <c r="J34" s="22"/>
      <c r="K34" s="22"/>
      <c r="L34" s="23"/>
      <c r="N34" s="22" t="s">
        <v>40</v>
      </c>
      <c r="O34" s="23"/>
      <c r="P34" s="22"/>
      <c r="Q34" s="22"/>
      <c r="R34" s="23"/>
      <c r="S34" s="23"/>
      <c r="T34" s="23"/>
      <c r="U34" s="23"/>
      <c r="V34" s="23"/>
      <c r="W34" s="23"/>
      <c r="X34" s="23"/>
      <c r="Y34" s="23"/>
      <c r="Z34" s="23" t="s">
        <v>10</v>
      </c>
    </row>
    <row r="35" spans="1:26" ht="30" customHeight="1" x14ac:dyDescent="0.35">
      <c r="A35" s="18" t="s">
        <v>31</v>
      </c>
      <c r="C35" s="4"/>
      <c r="D35" s="4"/>
      <c r="E35" s="4"/>
      <c r="F35" s="4"/>
      <c r="G35" s="4"/>
      <c r="H35" s="4"/>
      <c r="I35" s="4"/>
      <c r="J35" s="4"/>
      <c r="K35" s="4"/>
      <c r="L35" s="4"/>
      <c r="N35" s="18" t="s">
        <v>31</v>
      </c>
      <c r="O35" s="4"/>
      <c r="P35" s="4"/>
      <c r="Q35" s="4"/>
      <c r="R35" s="4"/>
      <c r="S35" s="4"/>
      <c r="T35" s="4"/>
      <c r="U35" s="4"/>
      <c r="V35" s="4"/>
      <c r="W35" s="4"/>
      <c r="X35" s="4"/>
      <c r="Y35" s="4"/>
      <c r="Z35" s="4"/>
    </row>
    <row r="36" spans="1:26" ht="30" customHeight="1" x14ac:dyDescent="0.35">
      <c r="A36" s="18" t="s">
        <v>32</v>
      </c>
      <c r="B36" s="20"/>
      <c r="C36" s="20"/>
      <c r="D36" s="20"/>
      <c r="E36" s="20"/>
      <c r="F36" s="20"/>
      <c r="G36" s="20"/>
      <c r="H36" s="20"/>
      <c r="I36" s="20"/>
      <c r="J36" s="20"/>
      <c r="K36" s="20"/>
      <c r="L36" s="20">
        <f>SUM(B36:K36)</f>
        <v>0</v>
      </c>
      <c r="N36" s="18" t="s">
        <v>32</v>
      </c>
      <c r="O36" s="20"/>
      <c r="P36" s="20"/>
      <c r="Q36" s="20"/>
      <c r="R36" s="20"/>
      <c r="S36" s="20"/>
      <c r="T36" s="20"/>
      <c r="U36" s="20"/>
      <c r="V36" s="20"/>
      <c r="W36" s="20"/>
      <c r="X36" s="20"/>
      <c r="Y36" s="20"/>
      <c r="Z36" s="20">
        <f>SUM(O36:Y36)</f>
        <v>0</v>
      </c>
    </row>
    <row r="37" spans="1:26" ht="30" customHeight="1" x14ac:dyDescent="0.35">
      <c r="A37" s="18" t="s">
        <v>42</v>
      </c>
      <c r="B37" s="19"/>
      <c r="C37" s="19"/>
      <c r="D37" s="19"/>
      <c r="E37" s="19"/>
      <c r="F37" s="19"/>
      <c r="G37" s="19"/>
      <c r="H37" s="19"/>
      <c r="I37" s="19"/>
      <c r="J37" s="19"/>
      <c r="K37" s="19"/>
      <c r="L37" s="19"/>
      <c r="N37" s="18" t="s">
        <v>36</v>
      </c>
      <c r="O37" s="19"/>
      <c r="P37" s="19"/>
      <c r="Q37" s="19"/>
      <c r="R37" s="19"/>
      <c r="S37" s="19"/>
      <c r="T37" s="19"/>
      <c r="U37" s="19"/>
      <c r="V37" s="19"/>
      <c r="W37" s="19"/>
      <c r="X37" s="19"/>
      <c r="Y37" s="19"/>
      <c r="Z37" s="19"/>
    </row>
    <row r="38" spans="1:26" ht="30" customHeight="1" x14ac:dyDescent="0.35">
      <c r="A38" s="18" t="s">
        <v>31</v>
      </c>
      <c r="B38" s="9"/>
      <c r="C38" s="9"/>
      <c r="D38" s="9"/>
      <c r="E38" s="9"/>
      <c r="F38" s="9"/>
      <c r="G38" s="9"/>
      <c r="H38" s="9"/>
      <c r="I38" s="9"/>
      <c r="J38" s="9"/>
      <c r="K38" s="4"/>
      <c r="L38" s="4"/>
      <c r="N38" s="18" t="s">
        <v>31</v>
      </c>
      <c r="O38" s="9"/>
      <c r="P38" s="9"/>
      <c r="Q38" s="9"/>
      <c r="R38" s="9"/>
      <c r="S38" s="9"/>
      <c r="T38" s="9"/>
      <c r="U38" s="9"/>
      <c r="V38" s="9"/>
      <c r="W38" s="9"/>
      <c r="X38" s="4"/>
      <c r="Y38" s="4"/>
      <c r="Z38" s="4"/>
    </row>
    <row r="39" spans="1:26" ht="30" customHeight="1" x14ac:dyDescent="0.35">
      <c r="A39" s="18" t="s">
        <v>32</v>
      </c>
      <c r="B39" s="20"/>
      <c r="C39" s="20"/>
      <c r="D39" s="20"/>
      <c r="E39" s="20"/>
      <c r="F39" s="20"/>
      <c r="G39" s="20"/>
      <c r="H39" s="20"/>
      <c r="I39" s="20"/>
      <c r="J39" s="20"/>
      <c r="K39" s="20"/>
      <c r="L39" s="20">
        <f>SUM(B39:K39)</f>
        <v>0</v>
      </c>
      <c r="N39" s="18" t="s">
        <v>32</v>
      </c>
      <c r="O39" s="20"/>
      <c r="P39" s="20"/>
      <c r="Q39" s="20"/>
      <c r="R39" s="20"/>
      <c r="S39" s="20"/>
      <c r="T39" s="20"/>
      <c r="U39" s="20"/>
      <c r="V39" s="20"/>
      <c r="W39" s="20"/>
      <c r="X39" s="20"/>
      <c r="Y39" s="20"/>
      <c r="Z39" s="20">
        <f>SUM(O39:Y39)</f>
        <v>0</v>
      </c>
    </row>
    <row r="40" spans="1:26" ht="15" thickBot="1" x14ac:dyDescent="0.4">
      <c r="L40" s="15">
        <f>SUM(L36:L39)</f>
        <v>0</v>
      </c>
      <c r="Z40" s="15">
        <f>SUM(Z36:Z39)</f>
        <v>0</v>
      </c>
    </row>
    <row r="41" spans="1:26" x14ac:dyDescent="0.35">
      <c r="R41" s="16"/>
    </row>
  </sheetData>
  <mergeCells count="20">
    <mergeCell ref="AC30:AI30"/>
    <mergeCell ref="AP30:AR30"/>
    <mergeCell ref="AB12:AI12"/>
    <mergeCell ref="A12:H12"/>
    <mergeCell ref="J12:Q12"/>
    <mergeCell ref="A22:Z22"/>
    <mergeCell ref="AP29:AR29"/>
    <mergeCell ref="AB29:AI29"/>
    <mergeCell ref="AB24:AR24"/>
    <mergeCell ref="AP25:AR25"/>
    <mergeCell ref="AB25:AN25"/>
    <mergeCell ref="A1:Z1"/>
    <mergeCell ref="A24:L24"/>
    <mergeCell ref="A33:L33"/>
    <mergeCell ref="N24:Z24"/>
    <mergeCell ref="N33:Z33"/>
    <mergeCell ref="A3:H3"/>
    <mergeCell ref="J3:Q3"/>
    <mergeCell ref="S3:Z3"/>
    <mergeCell ref="S12:Z12"/>
  </mergeCells>
  <conditionalFormatting sqref="B5:G5 K5:P5 T5:Y5 B8:G8 K8:P8 T8:Y8 B14:G14 K14:P14 T14:Y14 AC14:AH14 B17:G17 K17:P17 T17:Y17 AC17:AH17">
    <cfRule type="containsBlanks" dxfId="1" priority="11">
      <formula>LEN(TRIM(B5))=0</formula>
    </cfRule>
  </conditionalFormatting>
  <conditionalFormatting sqref="AK27:AL27">
    <cfRule type="containsBlanks" dxfId="0" priority="1">
      <formula>LEN(TRIM(AK27))=0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F1204-36E3-414B-9580-0F2F35BD0A83}">
  <dimension ref="A1:M3"/>
  <sheetViews>
    <sheetView workbookViewId="0">
      <selection activeCell="G14" sqref="G14"/>
    </sheetView>
  </sheetViews>
  <sheetFormatPr defaultRowHeight="14.5" x14ac:dyDescent="0.35"/>
  <cols>
    <col min="1" max="13" width="16.7265625" customWidth="1"/>
  </cols>
  <sheetData>
    <row r="1" spans="1:13" x14ac:dyDescent="0.35">
      <c r="A1" s="69" t="s">
        <v>25</v>
      </c>
      <c r="B1" s="70"/>
      <c r="C1" s="70"/>
      <c r="D1" s="70"/>
      <c r="E1" s="70"/>
      <c r="F1" s="70"/>
      <c r="G1" s="70"/>
      <c r="H1" s="70"/>
      <c r="I1" s="70"/>
      <c r="J1" s="70"/>
      <c r="K1" s="70"/>
      <c r="L1" s="70"/>
      <c r="M1" s="70"/>
    </row>
    <row r="2" spans="1:13" x14ac:dyDescent="0.35">
      <c r="A2" s="10"/>
      <c r="B2" s="4" t="s">
        <v>14</v>
      </c>
      <c r="C2" s="4" t="s">
        <v>50</v>
      </c>
      <c r="D2" s="4" t="s">
        <v>58</v>
      </c>
      <c r="E2" s="4" t="s">
        <v>59</v>
      </c>
      <c r="F2" s="4" t="s">
        <v>0</v>
      </c>
      <c r="G2" s="4" t="s">
        <v>1</v>
      </c>
      <c r="H2" s="4" t="s">
        <v>28</v>
      </c>
      <c r="I2" s="4" t="s">
        <v>29</v>
      </c>
      <c r="J2" s="4" t="s">
        <v>43</v>
      </c>
      <c r="K2" s="4" t="s">
        <v>68</v>
      </c>
      <c r="L2" s="4" t="s">
        <v>2</v>
      </c>
      <c r="M2" s="31" t="s">
        <v>61</v>
      </c>
    </row>
    <row r="3" spans="1:13" ht="15" thickBot="1" x14ac:dyDescent="0.4">
      <c r="A3" s="33" t="s">
        <v>24</v>
      </c>
      <c r="B3" s="40">
        <v>4</v>
      </c>
      <c r="C3" s="40">
        <v>5</v>
      </c>
      <c r="D3" s="40">
        <v>4</v>
      </c>
      <c r="E3" s="40">
        <v>4</v>
      </c>
      <c r="F3" s="45">
        <v>2</v>
      </c>
      <c r="G3" s="40">
        <v>4</v>
      </c>
      <c r="H3" s="40">
        <v>2</v>
      </c>
      <c r="I3" s="40">
        <v>4</v>
      </c>
      <c r="J3" s="40">
        <v>4</v>
      </c>
      <c r="K3" s="40">
        <v>1</v>
      </c>
      <c r="L3" s="40">
        <v>6</v>
      </c>
      <c r="M3" s="41">
        <v>2</v>
      </c>
    </row>
  </sheetData>
  <mergeCells count="1">
    <mergeCell ref="A1:M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Staffing Requirements</vt:lpstr>
      <vt:lpstr>Factors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mg27</dc:creator>
  <cp:lastModifiedBy>Clare Leeson</cp:lastModifiedBy>
  <dcterms:created xsi:type="dcterms:W3CDTF">2020-01-20T11:55:23Z</dcterms:created>
  <dcterms:modified xsi:type="dcterms:W3CDTF">2026-04-07T17:16:26Z</dcterms:modified>
</cp:coreProperties>
</file>